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6550DD59-FD2B-44A5-9482-6A1F1846F063}" xr6:coauthVersionLast="47" xr6:coauthVersionMax="47" xr10:uidLastSave="{00000000-0000-0000-0000-000000000000}"/>
  <bookViews>
    <workbookView xWindow="-120" yWindow="-120" windowWidth="29040" windowHeight="15840" xr2:uid="{A585F9DB-36EC-41F1-8C31-8274FDFA90F5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I4" i="2"/>
  <c r="L4" i="2"/>
  <c r="L5" i="2" s="1"/>
  <c r="N6" i="2" s="1"/>
  <c r="D5" i="2"/>
  <c r="G5" i="2"/>
  <c r="H5" i="2"/>
  <c r="J5" i="2"/>
  <c r="M5" i="2"/>
  <c r="I7" i="2"/>
  <c r="I6" i="2" l="1"/>
  <c r="P4" i="2"/>
  <c r="N4" i="2"/>
  <c r="P3" i="2"/>
  <c r="P5" i="2" s="1"/>
  <c r="Q6" i="2"/>
  <c r="N7" i="2"/>
  <c r="R3" i="2" l="1"/>
  <c r="R5" i="2"/>
  <c r="R4" i="2"/>
  <c r="Q7" i="2" l="1"/>
  <c r="S7" i="2" s="1"/>
</calcChain>
</file>

<file path=xl/sharedStrings.xml><?xml version="1.0" encoding="utf-8"?>
<sst xmlns="http://schemas.openxmlformats.org/spreadsheetml/2006/main" count="54" uniqueCount="47">
  <si>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</si>
  <si>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</si>
  <si>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</si>
  <si>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</si>
  <si>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</si>
  <si>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</si>
  <si>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</si>
  <si>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</si>
  <si>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</si>
  <si>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</si>
  <si>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</si>
  <si>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</si>
  <si>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</si>
  <si>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</si>
  <si>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</si>
  <si>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</si>
  <si>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</si>
  <si>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</si>
  <si>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</si>
  <si>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</si>
  <si>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</si>
  <si>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</si>
  <si>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</si>
  <si>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</si>
  <si>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</si>
  <si>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</si>
  <si>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</si>
  <si>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57-080-012-00</t>
  </si>
  <si>
    <t>977 LAKE</t>
  </si>
  <si>
    <t>WD</t>
  </si>
  <si>
    <t>03-ARM'S LENGTH</t>
  </si>
  <si>
    <t>080-U</t>
  </si>
  <si>
    <t>1 STORY</t>
  </si>
  <si>
    <t>No</t>
  </si>
  <si>
    <t xml:space="preserve">  /  /    </t>
  </si>
  <si>
    <t>CONDO GOOD</t>
  </si>
  <si>
    <t>57-080-054-00</t>
  </si>
  <si>
    <t>995 LAKE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</si>
  <si>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</si>
  <si>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</si>
  <si>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</si>
  <si>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</si>
  <si>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</si>
  <si>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</si>
  <si>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</si>
  <si>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</si>
  <si>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080-U EAST SHORE HARBOR UPPER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</si>
</sst>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3C6B7-341F-4AC2-A107-4EC53E0DC5DA}">
  <dimension ref="A1:BL7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9.5703125" style="7" bestFit="1" customWidth="1"/>
    <col min="5" max="5" width="5.5703125" bestFit="1" customWidth="1"/>
    <col min="6" max="6" width="16.7109375" bestFit="1" customWidth="1"/>
    <col min="7" max="7" width="10.14062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7" width="13.7109375" bestFit="1" customWidth="1"/>
  </cols>
  <sheetData>
    <row r="1" spans="1:64" x14ac:dyDescent="0.25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44148</v>
      </c>
      <c r="D3" s="7">
        <v>440000</v>
      </c>
      <c r="E3" t="s">
        <v>29</v>
      </c>
      <c r="F3" t="s">
        <v>30</v>
      </c>
      <c r="G3" s="7">
        <v>440000</v>
      </c>
      <c r="H3" s="7">
        <v>207300</v>
      </c>
      <c r="I3" s="12">
        <f>H3/G3*100</f>
        <v>47.11363636363636</v>
      </c>
      <c r="J3" s="7">
        <v>414520</v>
      </c>
      <c r="K3" s="7">
        <v>97500</v>
      </c>
      <c r="L3" s="7">
        <f>G3-K3</f>
        <v>342500</v>
      </c>
      <c r="M3" s="7">
        <v>153893.203125</v>
      </c>
      <c r="N3" s="22">
        <f>L3/M3</f>
        <v>2.2255693756780399</v>
      </c>
      <c r="O3" s="26">
        <v>1054</v>
      </c>
      <c r="P3" s="31">
        <f>L3/O3</f>
        <v>324.95256166982921</v>
      </c>
      <c r="Q3" s="36" t="s">
        <v>31</v>
      </c>
      <c r="R3" s="41">
        <f>ABS(N7-N3)*100</f>
        <v>8.2986580704139445</v>
      </c>
      <c r="S3" t="s">
        <v>32</v>
      </c>
      <c r="U3" s="7">
        <v>97500</v>
      </c>
      <c r="V3" t="s">
        <v>33</v>
      </c>
      <c r="W3" s="17" t="s">
        <v>34</v>
      </c>
      <c r="Y3" t="s">
        <v>35</v>
      </c>
      <c r="Z3">
        <v>407</v>
      </c>
      <c r="AA3">
        <v>87</v>
      </c>
      <c r="AL3" s="2"/>
      <c r="BC3" s="2"/>
      <c r="BE3" s="2"/>
    </row>
    <row r="4" spans="1:64" ht="15.75" thickBot="1" x14ac:dyDescent="0.3">
      <c r="A4" t="s">
        <v>36</v>
      </c>
      <c r="B4" t="s">
        <v>37</v>
      </c>
      <c r="C4" s="17">
        <v>44068</v>
      </c>
      <c r="D4" s="7">
        <v>424000</v>
      </c>
      <c r="E4" t="s">
        <v>29</v>
      </c>
      <c r="F4" t="s">
        <v>30</v>
      </c>
      <c r="G4" s="7">
        <v>424000</v>
      </c>
      <c r="H4" s="7">
        <v>212000</v>
      </c>
      <c r="I4" s="12">
        <f>H4/G4*100</f>
        <v>50</v>
      </c>
      <c r="J4" s="7">
        <v>424064</v>
      </c>
      <c r="K4" s="7">
        <v>97500</v>
      </c>
      <c r="L4" s="7">
        <f>G4-K4</f>
        <v>326500</v>
      </c>
      <c r="M4" s="7">
        <v>158526.21875</v>
      </c>
      <c r="N4" s="22">
        <f>L4/M4</f>
        <v>2.059596214269761</v>
      </c>
      <c r="O4" s="26">
        <v>1054</v>
      </c>
      <c r="P4" s="31">
        <f>L4/O4</f>
        <v>309.77229601518025</v>
      </c>
      <c r="Q4" s="36" t="s">
        <v>31</v>
      </c>
      <c r="R4" s="41">
        <f>ABS(N7-N4)*100</f>
        <v>8.2986580704139445</v>
      </c>
      <c r="S4" t="s">
        <v>32</v>
      </c>
      <c r="U4" s="7">
        <v>97500</v>
      </c>
      <c r="V4" t="s">
        <v>33</v>
      </c>
      <c r="W4" s="17" t="s">
        <v>34</v>
      </c>
      <c r="Y4" t="s">
        <v>35</v>
      </c>
      <c r="Z4">
        <v>407</v>
      </c>
      <c r="AA4">
        <v>99</v>
      </c>
    </row>
    <row r="5" spans="1:64" ht="15.75" thickTop="1" x14ac:dyDescent="0.25">
      <c r="A5" s="3"/>
      <c r="B5" s="3"/>
      <c r="C5" s="18" t="s">
        <v>38</v>
      </c>
      <c r="D5" s="8">
        <f>+SUM(D3:D4)</f>
        <v>864000</v>
      </c>
      <c r="E5" s="3"/>
      <c r="F5" s="3"/>
      <c r="G5" s="8">
        <f>+SUM(G3:G4)</f>
        <v>864000</v>
      </c>
      <c r="H5" s="8">
        <f>+SUM(H3:H4)</f>
        <v>419300</v>
      </c>
      <c r="I5" s="13"/>
      <c r="J5" s="8">
        <f>+SUM(J3:J4)</f>
        <v>838584</v>
      </c>
      <c r="K5" s="8"/>
      <c r="L5" s="8">
        <f>+SUM(L3:L4)</f>
        <v>669000</v>
      </c>
      <c r="M5" s="8">
        <f>+SUM(M3:M4)</f>
        <v>312419.421875</v>
      </c>
      <c r="N5" s="23"/>
      <c r="O5" s="27"/>
      <c r="P5" s="32">
        <f>AVERAGE(P3:P4)</f>
        <v>317.36242884250476</v>
      </c>
      <c r="Q5" s="37"/>
      <c r="R5" s="42">
        <f>ABS(N7-N6)*100</f>
        <v>0.12306473226284531</v>
      </c>
      <c r="S5" s="3"/>
      <c r="T5" s="3"/>
      <c r="U5" s="8"/>
      <c r="V5" s="3"/>
      <c r="W5" s="18"/>
      <c r="X5" s="3"/>
      <c r="Y5" s="3"/>
      <c r="Z5" s="3"/>
      <c r="AA5" s="3"/>
    </row>
    <row r="6" spans="1:64" x14ac:dyDescent="0.25">
      <c r="A6" s="4"/>
      <c r="B6" s="4"/>
      <c r="C6" s="19"/>
      <c r="D6" s="9"/>
      <c r="E6" s="4"/>
      <c r="F6" s="4"/>
      <c r="G6" s="9"/>
      <c r="H6" s="9" t="s">
        <v>39</v>
      </c>
      <c r="I6" s="14">
        <f>H5/G5*100</f>
        <v>48.530092592592595</v>
      </c>
      <c r="J6" s="9"/>
      <c r="K6" s="9"/>
      <c r="L6" s="9"/>
      <c r="M6" s="46" t="s">
        <v>40</v>
      </c>
      <c r="N6" s="47">
        <f>L5/M5</f>
        <v>2.141352147651272</v>
      </c>
      <c r="O6" s="28"/>
      <c r="P6" s="33" t="s">
        <v>41</v>
      </c>
      <c r="Q6" s="38">
        <f>STDEV(N3:N4)</f>
        <v>0.11736074792676339</v>
      </c>
      <c r="R6" s="43"/>
      <c r="S6" s="4"/>
      <c r="T6" s="4"/>
      <c r="U6" s="9"/>
      <c r="V6" s="4"/>
      <c r="W6" s="19"/>
      <c r="X6" s="4"/>
      <c r="Y6" s="4"/>
      <c r="Z6" s="4"/>
      <c r="AA6" s="4"/>
    </row>
    <row r="7" spans="1:64" x14ac:dyDescent="0.25">
      <c r="A7" s="5"/>
      <c r="B7" s="5"/>
      <c r="C7" s="20"/>
      <c r="D7" s="10"/>
      <c r="E7" s="5"/>
      <c r="F7" s="5"/>
      <c r="G7" s="10"/>
      <c r="H7" s="10" t="s">
        <v>42</v>
      </c>
      <c r="I7" s="15">
        <f>STDEV(I3:I4)</f>
        <v>2.0409673002429924</v>
      </c>
      <c r="J7" s="10"/>
      <c r="K7" s="10"/>
      <c r="L7" s="10"/>
      <c r="M7" s="10" t="s">
        <v>43</v>
      </c>
      <c r="N7" s="24">
        <f>AVERAGE(N3:N4)</f>
        <v>2.1425827949739005</v>
      </c>
      <c r="O7" s="29"/>
      <c r="P7" s="34" t="s">
        <v>44</v>
      </c>
      <c r="Q7" s="45">
        <f>AVERAGE(R3:R4)</f>
        <v>8.2986580704139445</v>
      </c>
      <c r="R7" s="44" t="s">
        <v>45</v>
      </c>
      <c r="S7" s="5">
        <f>+(Q7/N7)</f>
        <v>3.873202981878249</v>
      </c>
      <c r="T7" s="5"/>
      <c r="U7" s="10"/>
      <c r="V7" s="5"/>
      <c r="W7" s="20"/>
      <c r="X7" s="5"/>
      <c r="Y7" s="5"/>
      <c r="Z7" s="5"/>
      <c r="AA7" s="5"/>
    </row>
  </sheetData>
  <mergeCells count="1">
    <mergeCell ref="A1:AA1"/>
  </mergeCells>
  <conditionalFormatting sqref="A3:AA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58327-E36E-4C93-872D-8F1F17BC66F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2023-02-10T20:00:11Z</dcterms:created>
  <dcterms:modified xsi:type="dcterms:W3CDTF">2023-03-14T14:57:23Z</dcterms:modified>
</cp:coreProperties>
</file>