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8_{0EDAF676-0FD6-4655-9BD6-EE5958F0DE72}" xr6:coauthVersionLast="47" xr6:coauthVersionMax="47" xr10:uidLastSave="{00000000-0000-0000-0000-000000000000}"/>
  <bookViews>
    <workbookView xWindow="-120" yWindow="-120" windowWidth="29040" windowHeight="15840" xr2:uid="{DDADA2FB-357E-45AD-8370-FD47010EE673}"/>
  </bookViews>
  <sheets>
    <sheet name="Land 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D16" i="2"/>
  <c r="G16" i="2"/>
  <c r="I16" i="2"/>
  <c r="J16" i="2"/>
  <c r="H16" i="2" l="1"/>
  <c r="L18" i="2" l="1"/>
  <c r="J18" i="2"/>
</calcChain>
</file>

<file path=xl/sharedStrings.xml><?xml version="1.0" encoding="utf-8"?>
<sst xmlns="http://schemas.openxmlformats.org/spreadsheetml/2006/main" count="58" uniqueCount="44">
  <si>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</si>
  <si>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</si>
  <si>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</si>
  <si>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</si>
  <si>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</si>
  <si>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</si>
  <si>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</si>
  <si>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Land Residual</t>
  </si>
  <si>
    <t>Dollars/Acre</t>
  </si>
  <si>
    <t>Dollars/SqFt</t>
  </si>
  <si>
    <t>03-ARM'S LENGTH</t>
  </si>
  <si>
    <t>Totals:</t>
  </si>
  <si>
    <t>Average</t>
  </si>
  <si>
    <t>per Net Acre=&gt;</t>
  </si>
  <si>
    <t>per SqFt=&gt;</t>
  </si>
  <si>
    <t>05-160-015-00</t>
  </si>
  <si>
    <t>WALNUT DALE DR</t>
  </si>
  <si>
    <t>05-160-011-00</t>
  </si>
  <si>
    <t>1300 WALNUT DALE DR</t>
  </si>
  <si>
    <t>05-160-014-00</t>
  </si>
  <si>
    <t>05-160-007-00</t>
  </si>
  <si>
    <t>05-160-006-00</t>
  </si>
  <si>
    <t>4259 DORR COMMERCE DR</t>
  </si>
  <si>
    <t>13-216-037-00</t>
  </si>
  <si>
    <t>4720 ELECTRON CT</t>
  </si>
  <si>
    <t>13-006-005-40</t>
  </si>
  <si>
    <t>147TH AVE</t>
  </si>
  <si>
    <t>13-265-012-00</t>
  </si>
  <si>
    <t>1129 MORREN CT</t>
  </si>
  <si>
    <t>13-265-002-00</t>
  </si>
  <si>
    <t>4209 MORREN ST</t>
  </si>
  <si>
    <t>13-265-016-00</t>
  </si>
  <si>
    <t>4216 MORREN ST</t>
  </si>
  <si>
    <t>13-018-005-20</t>
  </si>
  <si>
    <t>MORREN ST</t>
  </si>
  <si>
    <t>13-265-013-00</t>
  </si>
  <si>
    <t>1133 MORREN CT</t>
  </si>
  <si>
    <t>13-265-001-00</t>
  </si>
  <si>
    <t>4203 MORREN ST</t>
  </si>
  <si>
    <t>19-MULTI PARCEL ARM'S LENGTH</t>
  </si>
  <si>
    <t>Acres</t>
  </si>
  <si>
    <t>Sq Ft</t>
  </si>
  <si>
    <t>Concluded SF Rate</t>
  </si>
  <si>
    <t>LAND TABLE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</si>
</sst>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mm/dd/yy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6" fontId="0" fillId="4" borderId="0" xfId="0" applyNumberFormat="1" applyFill="1" applyAlignment="1">
      <alignment horizontal="right"/>
    </xf>
    <xf numFmtId="1" fontId="0" fillId="0" borderId="0" xfId="0" applyNumberFormat="1"/>
    <xf numFmtId="40" fontId="0" fillId="4" borderId="0" xfId="0" applyNumberFormat="1" applyFill="1"/>
    <xf numFmtId="8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3392-B161-45FE-9646-B202C8E74C1C}">
  <dimension ref="A1:AR20"/>
  <sheetViews>
    <sheetView tabSelected="1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85546875" bestFit="1" customWidth="1"/>
    <col min="3" max="3" width="9.28515625" style="12" bestFit="1" customWidth="1"/>
    <col min="4" max="4" width="11.85546875" style="7" bestFit="1" customWidth="1"/>
    <col min="5" max="5" width="5.5703125" bestFit="1" customWidth="1"/>
    <col min="6" max="6" width="20.85546875" bestFit="1" customWidth="1"/>
    <col min="7" max="7" width="11.85546875" style="7" bestFit="1" customWidth="1"/>
    <col min="8" max="8" width="13.28515625" style="7" bestFit="1" customWidth="1"/>
    <col min="9" max="9" width="14.28515625" style="17" bestFit="1" customWidth="1"/>
    <col min="10" max="10" width="12.42578125" style="17" bestFit="1" customWidth="1"/>
    <col min="11" max="11" width="12" style="7" bestFit="1" customWidth="1"/>
    <col min="12" max="12" width="11.85546875" style="22" bestFit="1" customWidth="1"/>
  </cols>
  <sheetData>
    <row r="1" spans="1:44" x14ac:dyDescent="0.2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44" x14ac:dyDescent="0.25">
      <c r="A2" s="1" t="s">
        <v>0</v>
      </c>
      <c r="B2" s="1" t="s">
        <v>1</v>
      </c>
      <c r="C2" s="11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6" t="s">
        <v>40</v>
      </c>
      <c r="J2" s="16" t="s">
        <v>41</v>
      </c>
      <c r="K2" s="6" t="s">
        <v>8</v>
      </c>
      <c r="L2" s="21" t="s">
        <v>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25">
      <c r="A3" t="s">
        <v>15</v>
      </c>
      <c r="B3" t="s">
        <v>16</v>
      </c>
      <c r="C3" s="12">
        <v>44383</v>
      </c>
      <c r="D3" s="7">
        <v>106000</v>
      </c>
      <c r="F3" t="s">
        <v>10</v>
      </c>
      <c r="G3">
        <v>106000</v>
      </c>
      <c r="H3">
        <v>106000</v>
      </c>
      <c r="I3" s="17">
        <v>3.16</v>
      </c>
      <c r="J3" s="27">
        <v>137649.60000000001</v>
      </c>
      <c r="K3" s="7">
        <f>H3/I3</f>
        <v>33544.303797468354</v>
      </c>
      <c r="L3" s="22">
        <f>H3/J3</f>
        <v>0.77007125338540761</v>
      </c>
    </row>
    <row r="4" spans="1:44" x14ac:dyDescent="0.25">
      <c r="A4" t="s">
        <v>17</v>
      </c>
      <c r="B4" t="s">
        <v>18</v>
      </c>
      <c r="C4" s="12">
        <v>44302</v>
      </c>
      <c r="D4" s="7">
        <v>206500</v>
      </c>
      <c r="F4" t="s">
        <v>10</v>
      </c>
      <c r="G4">
        <v>206500</v>
      </c>
      <c r="H4">
        <v>206500</v>
      </c>
      <c r="I4" s="17">
        <v>5.93</v>
      </c>
      <c r="J4" s="27">
        <v>258310.8</v>
      </c>
      <c r="K4" s="7">
        <f t="shared" ref="K4:K15" si="0">H4/I4</f>
        <v>34822.934232715008</v>
      </c>
      <c r="L4" s="22">
        <f t="shared" ref="L4:L15" si="1">H4/J4</f>
        <v>0.79942456916241988</v>
      </c>
    </row>
    <row r="5" spans="1:44" x14ac:dyDescent="0.25">
      <c r="A5" t="s">
        <v>19</v>
      </c>
      <c r="B5" t="s">
        <v>16</v>
      </c>
      <c r="C5" s="12">
        <v>44286</v>
      </c>
      <c r="D5" s="7">
        <v>155000</v>
      </c>
      <c r="F5" t="s">
        <v>10</v>
      </c>
      <c r="G5">
        <v>155000</v>
      </c>
      <c r="H5">
        <v>155000</v>
      </c>
      <c r="I5" s="17">
        <v>3.82</v>
      </c>
      <c r="J5" s="27">
        <v>166399.20000000001</v>
      </c>
      <c r="K5" s="7">
        <f t="shared" si="0"/>
        <v>40575.916230366493</v>
      </c>
      <c r="L5" s="22">
        <f t="shared" si="1"/>
        <v>0.93149486295607187</v>
      </c>
    </row>
    <row r="6" spans="1:44" x14ac:dyDescent="0.25">
      <c r="A6" t="s">
        <v>20</v>
      </c>
      <c r="B6" t="s">
        <v>16</v>
      </c>
      <c r="C6" s="12">
        <v>44225</v>
      </c>
      <c r="D6" s="7">
        <v>130000</v>
      </c>
      <c r="F6" t="s">
        <v>10</v>
      </c>
      <c r="G6">
        <v>130000</v>
      </c>
      <c r="H6">
        <v>130000</v>
      </c>
      <c r="I6" s="17">
        <v>3.84</v>
      </c>
      <c r="J6" s="27">
        <v>167270.39999999999</v>
      </c>
      <c r="K6" s="7">
        <f t="shared" si="0"/>
        <v>33854.166666666672</v>
      </c>
      <c r="L6" s="22">
        <f t="shared" si="1"/>
        <v>0.77718472604836242</v>
      </c>
    </row>
    <row r="7" spans="1:44" x14ac:dyDescent="0.25">
      <c r="A7" t="s">
        <v>21</v>
      </c>
      <c r="B7" t="s">
        <v>22</v>
      </c>
      <c r="C7" s="12">
        <v>44148</v>
      </c>
      <c r="D7" s="7">
        <v>95000</v>
      </c>
      <c r="F7" t="s">
        <v>10</v>
      </c>
      <c r="G7">
        <v>95000</v>
      </c>
      <c r="H7">
        <v>95000</v>
      </c>
      <c r="I7" s="17">
        <v>2.89</v>
      </c>
      <c r="J7" s="27">
        <v>125888.4</v>
      </c>
      <c r="K7" s="7">
        <f t="shared" si="0"/>
        <v>32871.972318339096</v>
      </c>
      <c r="L7" s="22">
        <f t="shared" si="1"/>
        <v>0.75463664642651751</v>
      </c>
    </row>
    <row r="8" spans="1:44" x14ac:dyDescent="0.25">
      <c r="A8" t="s">
        <v>23</v>
      </c>
      <c r="B8" t="s">
        <v>24</v>
      </c>
      <c r="C8" s="12">
        <v>44217</v>
      </c>
      <c r="D8" s="7">
        <v>133000</v>
      </c>
      <c r="F8" t="s">
        <v>10</v>
      </c>
      <c r="G8">
        <v>133000</v>
      </c>
      <c r="H8">
        <v>133000</v>
      </c>
      <c r="I8" s="17">
        <v>2.66</v>
      </c>
      <c r="J8" s="27">
        <v>115869.6</v>
      </c>
      <c r="K8" s="7">
        <f t="shared" si="0"/>
        <v>50000</v>
      </c>
      <c r="L8" s="22">
        <f t="shared" si="1"/>
        <v>1.1478420569329659</v>
      </c>
    </row>
    <row r="9" spans="1:44" x14ac:dyDescent="0.25">
      <c r="A9" t="s">
        <v>25</v>
      </c>
      <c r="B9" t="s">
        <v>26</v>
      </c>
      <c r="C9" s="12">
        <v>44200</v>
      </c>
      <c r="D9" s="7">
        <v>160000</v>
      </c>
      <c r="F9" t="s">
        <v>10</v>
      </c>
      <c r="G9">
        <v>160000</v>
      </c>
      <c r="H9">
        <v>160000</v>
      </c>
      <c r="I9" s="17">
        <v>4.9080000000000004</v>
      </c>
      <c r="J9" s="27">
        <v>213797.5</v>
      </c>
      <c r="K9" s="7">
        <f t="shared" si="0"/>
        <v>32599.837000814994</v>
      </c>
      <c r="L9" s="22">
        <f t="shared" si="1"/>
        <v>0.74837170687215704</v>
      </c>
    </row>
    <row r="10" spans="1:44" x14ac:dyDescent="0.25">
      <c r="A10" t="s">
        <v>27</v>
      </c>
      <c r="B10" t="s">
        <v>28</v>
      </c>
      <c r="C10" s="12">
        <v>44574</v>
      </c>
      <c r="D10" s="7">
        <v>79500</v>
      </c>
      <c r="F10" t="s">
        <v>10</v>
      </c>
      <c r="G10">
        <v>79500</v>
      </c>
      <c r="H10">
        <v>79500</v>
      </c>
      <c r="I10" s="17">
        <v>1.95</v>
      </c>
      <c r="J10" s="27">
        <v>84942</v>
      </c>
      <c r="K10" s="7">
        <f t="shared" si="0"/>
        <v>40769.230769230773</v>
      </c>
      <c r="L10" s="22">
        <f t="shared" si="1"/>
        <v>0.93593275411457233</v>
      </c>
      <c r="R10" s="2"/>
      <c r="AI10" s="2"/>
      <c r="AK10" s="2"/>
    </row>
    <row r="11" spans="1:44" x14ac:dyDescent="0.25">
      <c r="A11" t="s">
        <v>29</v>
      </c>
      <c r="B11" t="s">
        <v>30</v>
      </c>
      <c r="C11" s="12">
        <v>44302</v>
      </c>
      <c r="D11" s="7">
        <v>50000</v>
      </c>
      <c r="F11" t="s">
        <v>10</v>
      </c>
      <c r="G11">
        <v>50000</v>
      </c>
      <c r="H11">
        <v>50000</v>
      </c>
      <c r="I11" s="17">
        <v>0.93</v>
      </c>
      <c r="J11" s="27">
        <v>40492</v>
      </c>
      <c r="K11" s="7">
        <f t="shared" si="0"/>
        <v>53763.440860215051</v>
      </c>
      <c r="L11" s="22">
        <f t="shared" si="1"/>
        <v>1.2348118146794429</v>
      </c>
      <c r="R11" s="2"/>
      <c r="AI11" s="2"/>
      <c r="AK11" s="2"/>
    </row>
    <row r="12" spans="1:44" x14ac:dyDescent="0.25">
      <c r="A12" t="s">
        <v>31</v>
      </c>
      <c r="B12" t="s">
        <v>32</v>
      </c>
      <c r="C12" s="12">
        <v>44279</v>
      </c>
      <c r="D12" s="7">
        <v>89000</v>
      </c>
      <c r="F12" t="s">
        <v>39</v>
      </c>
      <c r="G12">
        <v>89000</v>
      </c>
      <c r="H12">
        <v>89000</v>
      </c>
      <c r="I12" s="17">
        <v>0.97</v>
      </c>
      <c r="J12" s="27">
        <v>82764</v>
      </c>
      <c r="K12" s="7">
        <f t="shared" si="0"/>
        <v>91752.577319587625</v>
      </c>
      <c r="L12" s="22">
        <f t="shared" si="1"/>
        <v>1.0753467691266734</v>
      </c>
    </row>
    <row r="13" spans="1:44" x14ac:dyDescent="0.25">
      <c r="A13" t="s">
        <v>33</v>
      </c>
      <c r="B13" t="s">
        <v>34</v>
      </c>
      <c r="C13" s="12">
        <v>44195</v>
      </c>
      <c r="D13" s="7">
        <v>189000</v>
      </c>
      <c r="F13" t="s">
        <v>10</v>
      </c>
      <c r="G13">
        <v>189000</v>
      </c>
      <c r="H13">
        <v>189000</v>
      </c>
      <c r="I13" s="17">
        <v>5.93</v>
      </c>
      <c r="J13" s="27">
        <v>258310.8</v>
      </c>
      <c r="K13" s="7">
        <f t="shared" si="0"/>
        <v>31871.838111298483</v>
      </c>
      <c r="L13" s="22">
        <f t="shared" si="1"/>
        <v>0.73167672431814701</v>
      </c>
    </row>
    <row r="14" spans="1:44" x14ac:dyDescent="0.25">
      <c r="A14" t="s">
        <v>35</v>
      </c>
      <c r="B14" t="s">
        <v>36</v>
      </c>
      <c r="C14" s="12">
        <v>44188</v>
      </c>
      <c r="D14" s="7">
        <v>65000</v>
      </c>
      <c r="F14" t="s">
        <v>10</v>
      </c>
      <c r="G14">
        <v>65000</v>
      </c>
      <c r="H14">
        <v>65000</v>
      </c>
      <c r="I14" s="17">
        <v>1.956</v>
      </c>
      <c r="J14" s="27">
        <v>85220</v>
      </c>
      <c r="K14" s="7">
        <f t="shared" si="0"/>
        <v>33231.083844580775</v>
      </c>
      <c r="L14" s="22">
        <f t="shared" si="1"/>
        <v>0.76273175310959873</v>
      </c>
    </row>
    <row r="15" spans="1:44" ht="15.75" thickBot="1" x14ac:dyDescent="0.3">
      <c r="A15" t="s">
        <v>37</v>
      </c>
      <c r="B15" t="s">
        <v>38</v>
      </c>
      <c r="C15" s="12">
        <v>44124</v>
      </c>
      <c r="D15" s="7">
        <v>50000</v>
      </c>
      <c r="F15" t="s">
        <v>10</v>
      </c>
      <c r="G15">
        <v>50000</v>
      </c>
      <c r="H15">
        <v>50000</v>
      </c>
      <c r="I15" s="17">
        <v>0.98</v>
      </c>
      <c r="J15" s="27">
        <v>42688</v>
      </c>
      <c r="K15" s="7">
        <f t="shared" si="0"/>
        <v>51020.408163265311</v>
      </c>
      <c r="L15" s="22">
        <f t="shared" si="1"/>
        <v>1.1712893553223389</v>
      </c>
    </row>
    <row r="16" spans="1:44" ht="15.75" thickTop="1" x14ac:dyDescent="0.25">
      <c r="A16" s="3"/>
      <c r="B16" s="3"/>
      <c r="C16" s="13" t="s">
        <v>11</v>
      </c>
      <c r="D16" s="8">
        <f>+SUM(D3:D15)</f>
        <v>1508000</v>
      </c>
      <c r="E16" s="3"/>
      <c r="F16" s="3"/>
      <c r="G16" s="8">
        <f>+SUM(G3:G15)</f>
        <v>1508000</v>
      </c>
      <c r="H16" s="8">
        <f>+SUM(H3:H15)</f>
        <v>1508000</v>
      </c>
      <c r="I16" s="18">
        <f>+SUM(I3:I15)</f>
        <v>39.923999999999999</v>
      </c>
      <c r="J16" s="18">
        <f>+SUM(J3:J15)</f>
        <v>1779602.3</v>
      </c>
      <c r="K16" s="8"/>
      <c r="L16" s="23"/>
    </row>
    <row r="17" spans="1:12" x14ac:dyDescent="0.25">
      <c r="A17" s="4"/>
      <c r="B17" s="4"/>
      <c r="C17" s="14"/>
      <c r="D17" s="9"/>
      <c r="E17" s="4"/>
      <c r="F17" s="4"/>
      <c r="G17" s="9"/>
      <c r="H17" s="9"/>
      <c r="I17" s="19" t="s">
        <v>12</v>
      </c>
      <c r="J17" s="19"/>
      <c r="K17" s="9" t="s">
        <v>12</v>
      </c>
      <c r="L17" s="24"/>
    </row>
    <row r="18" spans="1:12" x14ac:dyDescent="0.25">
      <c r="A18" s="5"/>
      <c r="B18" s="5"/>
      <c r="C18" s="15"/>
      <c r="D18" s="10"/>
      <c r="E18" s="5"/>
      <c r="F18" s="5"/>
      <c r="G18" s="10"/>
      <c r="H18" s="10"/>
      <c r="I18" s="20" t="s">
        <v>13</v>
      </c>
      <c r="J18" s="20">
        <f>H16/I16</f>
        <v>37771.766356076543</v>
      </c>
      <c r="K18" s="10" t="s">
        <v>14</v>
      </c>
      <c r="L18" s="25">
        <f>H16/J16</f>
        <v>0.84738033885436082</v>
      </c>
    </row>
    <row r="20" spans="1:12" x14ac:dyDescent="0.25">
      <c r="J20" s="28"/>
      <c r="K20" s="26" t="s">
        <v>42</v>
      </c>
      <c r="L20" s="29">
        <v>0.85</v>
      </c>
    </row>
  </sheetData>
  <mergeCells count="1">
    <mergeCell ref="A1:L1"/>
  </mergeCells>
  <conditionalFormatting sqref="A3:L1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2023-02-01T15:28:24Z</dcterms:created>
  <dcterms:modified xsi:type="dcterms:W3CDTF">2023-02-14T18:49:14Z</dcterms:modified>
</cp:coreProperties>
</file>